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i/jpm1X07q6KVDCRej4fm3cFZiag=="/>
    </ext>
  </extLst>
</workbook>
</file>

<file path=xl/sharedStrings.xml><?xml version="1.0" encoding="utf-8"?>
<sst xmlns="http://schemas.openxmlformats.org/spreadsheetml/2006/main" count="39" uniqueCount="16">
  <si>
    <t>Sizes of tile mm</t>
  </si>
  <si>
    <t>RAL1015</t>
  </si>
  <si>
    <t>Grolla Beige</t>
  </si>
  <si>
    <t xml:space="preserve">RAL1019 </t>
  </si>
  <si>
    <t>Grigio Olivo</t>
  </si>
  <si>
    <t>H/W</t>
  </si>
  <si>
    <t>quantity of each</t>
  </si>
  <si>
    <t>566*300</t>
  </si>
  <si>
    <t>sq.m</t>
  </si>
  <si>
    <t>pcs</t>
  </si>
  <si>
    <t>566*200</t>
  </si>
  <si>
    <t>450*300</t>
  </si>
  <si>
    <t>450*200</t>
  </si>
  <si>
    <t>300*300</t>
  </si>
  <si>
    <t>300*200</t>
  </si>
  <si>
    <t>Thickness 30mm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</si>
</sst>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u/>
      <sz val="11.0"/>
      <color theme="10"/>
      <name val="Calibri"/>
    </font>
    <font>
      <b/>
      <sz val="14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0" fontId="3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2" numFmtId="0" xfId="0" applyFont="1"/>
    <xf borderId="5" fillId="0" fontId="2" numFmtId="0" xfId="0" applyBorder="1" applyFont="1"/>
    <xf borderId="0" fillId="0" fontId="2" numFmtId="1" xfId="0" applyFont="1" applyNumberFormat="1"/>
    <xf borderId="6" fillId="0" fontId="2" numFmtId="0" xfId="0" applyBorder="1" applyFont="1"/>
    <xf borderId="7" fillId="0" fontId="2" numFmtId="0" xfId="0" applyBorder="1" applyFont="1"/>
    <xf borderId="7" fillId="0" fontId="2" numFmtId="1" xfId="0" applyBorder="1" applyFont="1" applyNumberFormat="1"/>
    <xf borderId="8" fillId="0" fontId="2" numFmtId="0" xfId="0" applyBorder="1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armifaedo.com/en/marmi-utilizzati/grolla-beige-marble/" TargetMode="External"/><Relationship Id="rId2" Type="http://schemas.openxmlformats.org/officeDocument/2006/relationships/hyperlink" Target="https://www.marmifaedo.com/en/marmi-utilizzati/grigio-olivo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13.71"/>
    <col customWidth="1" min="3" max="3" width="10.71"/>
    <col customWidth="1" min="4" max="7" width="13.29"/>
    <col customWidth="1" min="8" max="8" width="10.71"/>
    <col customWidth="1" min="9" max="9" width="13.29"/>
    <col customWidth="1" min="10" max="26" width="10.71"/>
  </cols>
  <sheetData>
    <row r="3">
      <c r="A3" s="1" t="s">
        <v>0</v>
      </c>
      <c r="C3" s="2" t="s">
        <v>1</v>
      </c>
      <c r="D3" s="3" t="s">
        <v>2</v>
      </c>
      <c r="E3" s="4"/>
      <c r="F3" s="4"/>
      <c r="G3" s="5"/>
      <c r="H3" s="2" t="s">
        <v>3</v>
      </c>
      <c r="I3" s="3" t="s">
        <v>4</v>
      </c>
      <c r="J3" s="4"/>
      <c r="K3" s="4"/>
      <c r="L3" s="5"/>
    </row>
    <row r="4">
      <c r="A4" s="1" t="s">
        <v>5</v>
      </c>
      <c r="C4" s="6">
        <v>11100.0</v>
      </c>
      <c r="D4" s="7" t="s">
        <v>6</v>
      </c>
      <c r="E4" s="7"/>
      <c r="F4" s="7"/>
      <c r="G4" s="8"/>
      <c r="H4" s="6">
        <v>5500.0</v>
      </c>
      <c r="I4" s="7" t="s">
        <v>6</v>
      </c>
      <c r="J4" s="7"/>
      <c r="K4" s="7"/>
      <c r="L4" s="8"/>
    </row>
    <row r="5">
      <c r="A5" s="1" t="s">
        <v>7</v>
      </c>
      <c r="B5" s="1">
        <f>0.566*0.3</f>
        <v>0.1698</v>
      </c>
      <c r="C5" s="6">
        <v>28.6</v>
      </c>
      <c r="D5" s="7">
        <f>C4*C5/100</f>
        <v>3174.6</v>
      </c>
      <c r="E5" s="7" t="s">
        <v>8</v>
      </c>
      <c r="F5" s="9">
        <f t="shared" ref="F5:F10" si="1">D5/B5</f>
        <v>18696.11307</v>
      </c>
      <c r="G5" s="8" t="s">
        <v>9</v>
      </c>
      <c r="H5" s="6"/>
      <c r="I5" s="7">
        <f t="shared" ref="I5:I10" si="2">$H$4*C5/100</f>
        <v>1573</v>
      </c>
      <c r="J5" s="7" t="s">
        <v>8</v>
      </c>
      <c r="K5" s="9">
        <f t="shared" ref="K5:K10" si="3">I5/B5</f>
        <v>9263.839812</v>
      </c>
      <c r="L5" s="8" t="s">
        <v>9</v>
      </c>
    </row>
    <row r="6">
      <c r="A6" s="1" t="s">
        <v>10</v>
      </c>
      <c r="B6" s="1">
        <f>0.566*0.2</f>
        <v>0.1132</v>
      </c>
      <c r="C6" s="6">
        <v>14.8</v>
      </c>
      <c r="D6" s="7">
        <f>C4*C6/100</f>
        <v>1642.8</v>
      </c>
      <c r="E6" s="7" t="s">
        <v>8</v>
      </c>
      <c r="F6" s="9">
        <f t="shared" si="1"/>
        <v>14512.36749</v>
      </c>
      <c r="G6" s="8" t="s">
        <v>9</v>
      </c>
      <c r="H6" s="6"/>
      <c r="I6" s="7">
        <f t="shared" si="2"/>
        <v>814</v>
      </c>
      <c r="J6" s="7" t="s">
        <v>8</v>
      </c>
      <c r="K6" s="9">
        <f t="shared" si="3"/>
        <v>7190.812721</v>
      </c>
      <c r="L6" s="8" t="s">
        <v>9</v>
      </c>
    </row>
    <row r="7">
      <c r="A7" s="1" t="s">
        <v>11</v>
      </c>
      <c r="B7" s="1">
        <f>0.45*0.3</f>
        <v>0.135</v>
      </c>
      <c r="C7" s="6">
        <v>18.9</v>
      </c>
      <c r="D7" s="7">
        <f>C4*C7/100</f>
        <v>2097.9</v>
      </c>
      <c r="E7" s="7" t="s">
        <v>8</v>
      </c>
      <c r="F7" s="9">
        <f t="shared" si="1"/>
        <v>15540</v>
      </c>
      <c r="G7" s="8" t="s">
        <v>9</v>
      </c>
      <c r="H7" s="6"/>
      <c r="I7" s="7">
        <f t="shared" si="2"/>
        <v>1039.5</v>
      </c>
      <c r="J7" s="7" t="s">
        <v>8</v>
      </c>
      <c r="K7" s="9">
        <f t="shared" si="3"/>
        <v>7700</v>
      </c>
      <c r="L7" s="8" t="s">
        <v>9</v>
      </c>
    </row>
    <row r="8">
      <c r="A8" s="1" t="s">
        <v>12</v>
      </c>
      <c r="B8" s="1">
        <f>0.45*0.2</f>
        <v>0.09</v>
      </c>
      <c r="C8" s="6">
        <v>14.0</v>
      </c>
      <c r="D8" s="7">
        <f>C4*C8/100</f>
        <v>1554</v>
      </c>
      <c r="E8" s="7" t="s">
        <v>8</v>
      </c>
      <c r="F8" s="9">
        <f t="shared" si="1"/>
        <v>17266.66667</v>
      </c>
      <c r="G8" s="8" t="s">
        <v>9</v>
      </c>
      <c r="H8" s="6"/>
      <c r="I8" s="7">
        <f t="shared" si="2"/>
        <v>770</v>
      </c>
      <c r="J8" s="7" t="s">
        <v>8</v>
      </c>
      <c r="K8" s="9">
        <f t="shared" si="3"/>
        <v>8555.555556</v>
      </c>
      <c r="L8" s="8" t="s">
        <v>9</v>
      </c>
    </row>
    <row r="9">
      <c r="A9" s="1" t="s">
        <v>13</v>
      </c>
      <c r="B9" s="1">
        <f>0.3*0.3</f>
        <v>0.09</v>
      </c>
      <c r="C9" s="6">
        <v>15.2</v>
      </c>
      <c r="D9" s="7">
        <f>C4*C9/100</f>
        <v>1687.2</v>
      </c>
      <c r="E9" s="7" t="s">
        <v>8</v>
      </c>
      <c r="F9" s="9">
        <f t="shared" si="1"/>
        <v>18746.66667</v>
      </c>
      <c r="G9" s="8" t="s">
        <v>9</v>
      </c>
      <c r="H9" s="6"/>
      <c r="I9" s="7">
        <f t="shared" si="2"/>
        <v>836</v>
      </c>
      <c r="J9" s="7" t="s">
        <v>8</v>
      </c>
      <c r="K9" s="9">
        <f t="shared" si="3"/>
        <v>9288.888889</v>
      </c>
      <c r="L9" s="8" t="s">
        <v>9</v>
      </c>
    </row>
    <row r="10">
      <c r="A10" s="1" t="s">
        <v>14</v>
      </c>
      <c r="B10" s="1">
        <f>0.3*0.2</f>
        <v>0.06</v>
      </c>
      <c r="C10" s="10">
        <v>8.5</v>
      </c>
      <c r="D10" s="11">
        <f>C4*C10/100</f>
        <v>943.5</v>
      </c>
      <c r="E10" s="11" t="s">
        <v>8</v>
      </c>
      <c r="F10" s="12">
        <f t="shared" si="1"/>
        <v>15725</v>
      </c>
      <c r="G10" s="13" t="s">
        <v>9</v>
      </c>
      <c r="H10" s="10"/>
      <c r="I10" s="11">
        <f t="shared" si="2"/>
        <v>467.5</v>
      </c>
      <c r="J10" s="11" t="s">
        <v>8</v>
      </c>
      <c r="K10" s="12">
        <f t="shared" si="3"/>
        <v>7791.666667</v>
      </c>
      <c r="L10" s="13" t="s">
        <v>9</v>
      </c>
    </row>
    <row r="12">
      <c r="A12" s="14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D3"/>
    <hyperlink r:id="rId2" ref="I3"/>
  </hyperlinks>
  <printOptions/>
  <pageMargins bottom="0.75" footer="0.0" header="0.0" left="0.7" right="0.7" top="0.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2022-08-31T11:35:46Z</dcterms:created>
  <dc:creator>VIMAL KOTHADIYA</dc:creator>
</cp:coreProperties>
</file>